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ate partition sizes for E" sheetId="1" r:id="rId5"/>
  </sheets>
  <definedNames/>
  <calcPr/>
</workbook>
</file>

<file path=xl/sharedStrings.xml><?xml version="1.0" encoding="utf-8"?>
<sst xmlns="http://schemas.openxmlformats.org/spreadsheetml/2006/main" count="85" uniqueCount="45">
  <si>
    <t># Calculate partition sizes for ESP32</t>
  </si>
  <si>
    <r>
      <rPr/>
      <t xml:space="preserve"># Reference: </t>
    </r>
    <r>
      <rPr>
        <color rgb="FF1155CC"/>
        <u/>
      </rPr>
      <t>https://docs.espressif.com/projects/esp-idf/en/latest/esp32/api-guides/partition-tables.html</t>
    </r>
  </si>
  <si>
    <t># Restrictions:</t>
  </si>
  <si>
    <t># Flash size set in Menuconfig &gt; Serial flasher config</t>
  </si>
  <si>
    <t># Offset offset must be a multiple of 4 KB/ 0x1000</t>
  </si>
  <si>
    <t># Type 'app' have to be placed at offsets aligned to 0x10000 (64 K).</t>
  </si>
  <si>
    <t># bootloader &amp; partition table occupy 0x0 -&gt; 0x9000</t>
  </si>
  <si>
    <t>NOTE: Only input total &amp; SPIFFS size (MB) (Show in green)</t>
  </si>
  <si>
    <t>MB</t>
  </si>
  <si>
    <t>Bytes</t>
  </si>
  <si>
    <t>Bytes (Hex)</t>
  </si>
  <si>
    <t>Total Size (MB)</t>
  </si>
  <si>
    <t>SPIFFS size (MB)</t>
  </si>
  <si>
    <t>(App size is calculated automatically after entering SPIFFS size)</t>
  </si>
  <si>
    <t># Name</t>
  </si>
  <si>
    <t>Type</t>
  </si>
  <si>
    <t>SubType</t>
  </si>
  <si>
    <t>Offset</t>
  </si>
  <si>
    <t>Size (Hex)</t>
  </si>
  <si>
    <t>Size (Dec)</t>
  </si>
  <si>
    <t>Size (MB)</t>
  </si>
  <si>
    <t>nvs</t>
  </si>
  <si>
    <t>data</t>
  </si>
  <si>
    <t>otadata</t>
  </si>
  <si>
    <t>ota</t>
  </si>
  <si>
    <t>app0</t>
  </si>
  <si>
    <t>app</t>
  </si>
  <si>
    <t>ota_0</t>
  </si>
  <si>
    <t>app1</t>
  </si>
  <si>
    <t>ota_1</t>
  </si>
  <si>
    <t>spiffs</t>
  </si>
  <si>
    <t>File &gt; Download &gt; Comma Separated Values (Put the below table partitions.csv )</t>
  </si>
  <si>
    <t>4MB</t>
  </si>
  <si>
    <t>Size</t>
  </si>
  <si>
    <t>Flags</t>
  </si>
  <si>
    <t>16MB</t>
  </si>
  <si>
    <t>9000</t>
  </si>
  <si>
    <t>5000</t>
  </si>
  <si>
    <t>E000</t>
  </si>
  <si>
    <t>2000</t>
  </si>
  <si>
    <t>10000</t>
  </si>
  <si>
    <t>7E0000</t>
  </si>
  <si>
    <t>7F0000</t>
  </si>
  <si>
    <t>FD0000</t>
  </si>
  <si>
    <t>30000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</si>
</sst>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20.0"/>
      <color theme="1"/>
      <name val="Arial"/>
      <scheme val="minor"/>
    </font>
    <font>
      <color theme="1"/>
      <name val="Arial"/>
      <scheme val="minor"/>
    </font>
    <font>
      <u/>
      <color rgb="FF0000FF"/>
    </font>
    <font>
      <b/>
      <color theme="1"/>
      <name val="Arial"/>
      <scheme val="minor"/>
    </font>
    <font>
      <b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2" fontId="2" numFmtId="0" xfId="0" applyFill="1" applyFont="1"/>
    <xf borderId="0" fillId="2" fontId="2" numFmtId="0" xfId="0" applyAlignment="1" applyFont="1">
      <alignment readingOrder="0"/>
    </xf>
    <xf borderId="0" fillId="3" fontId="2" numFmtId="0" xfId="0" applyAlignment="1" applyFill="1" applyFont="1">
      <alignment readingOrder="0"/>
    </xf>
    <xf borderId="0" fillId="0" fontId="2" numFmtId="0" xfId="0" applyFont="1"/>
    <xf borderId="0" fillId="4" fontId="2" numFmtId="0" xfId="0" applyAlignment="1" applyFill="1" applyFont="1">
      <alignment readingOrder="0"/>
    </xf>
    <xf borderId="0" fillId="0" fontId="5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espressif.com/projects/esp-idf/en/latest/esp32/api-guides/partition-tables.htm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5"/>
    <col customWidth="1" min="2" max="2" width="8.88"/>
    <col customWidth="1" min="3" max="3" width="9.0"/>
    <col customWidth="1" min="4" max="4" width="9.5"/>
    <col customWidth="1" min="5" max="5" width="10.13"/>
    <col customWidth="1" min="6" max="6" width="9.0"/>
    <col customWidth="1" min="7" max="7" width="10.25"/>
    <col customWidth="1" min="9" max="9" width="44.88"/>
  </cols>
  <sheetData>
    <row r="1">
      <c r="A1" s="1" t="s">
        <v>0</v>
      </c>
      <c r="B1" s="2"/>
      <c r="C1" s="2"/>
      <c r="D1" s="2"/>
    </row>
    <row r="2">
      <c r="B2" s="2"/>
      <c r="C2" s="2"/>
      <c r="D2" s="2"/>
    </row>
    <row r="3">
      <c r="A3" s="3" t="s">
        <v>1</v>
      </c>
      <c r="B3" s="2"/>
      <c r="C3" s="2"/>
      <c r="D3" s="2"/>
    </row>
    <row r="4">
      <c r="B4" s="2"/>
      <c r="C4" s="2"/>
      <c r="D4" s="2"/>
    </row>
    <row r="5">
      <c r="A5" s="2" t="s">
        <v>2</v>
      </c>
      <c r="B5" s="2"/>
      <c r="C5" s="2"/>
      <c r="D5" s="2"/>
    </row>
    <row r="6">
      <c r="A6" s="2" t="s">
        <v>3</v>
      </c>
      <c r="B6" s="2"/>
      <c r="C6" s="2"/>
      <c r="D6" s="2"/>
    </row>
    <row r="7">
      <c r="A7" s="2" t="s">
        <v>4</v>
      </c>
      <c r="B7" s="2"/>
      <c r="C7" s="2"/>
      <c r="D7" s="2"/>
    </row>
    <row r="8">
      <c r="A8" s="2" t="s">
        <v>5</v>
      </c>
      <c r="B8" s="2"/>
      <c r="C8" s="2"/>
      <c r="D8" s="2"/>
    </row>
    <row r="9">
      <c r="A9" s="2" t="s">
        <v>6</v>
      </c>
      <c r="B9" s="2"/>
      <c r="C9" s="2"/>
      <c r="D9" s="2"/>
    </row>
    <row r="10">
      <c r="A10" s="4"/>
      <c r="B10" s="2"/>
      <c r="C10" s="2"/>
      <c r="D10" s="2"/>
    </row>
    <row r="11">
      <c r="A11" s="4" t="s">
        <v>7</v>
      </c>
      <c r="B11" s="2"/>
      <c r="C11" s="2"/>
      <c r="D11" s="2"/>
    </row>
    <row r="12">
      <c r="B12" s="2"/>
      <c r="C12" s="2"/>
      <c r="D12" s="2"/>
    </row>
    <row r="13">
      <c r="A13" s="5"/>
      <c r="B13" s="6" t="s">
        <v>8</v>
      </c>
      <c r="C13" s="6" t="s">
        <v>9</v>
      </c>
      <c r="D13" s="6" t="s">
        <v>10</v>
      </c>
    </row>
    <row r="14">
      <c r="A14" s="2" t="s">
        <v>11</v>
      </c>
      <c r="B14" s="7">
        <v>8.0</v>
      </c>
      <c r="C14" s="8">
        <f t="shared" ref="C14:C15" si="1"> B14*1048576 </f>
        <v>8388608</v>
      </c>
      <c r="D14" s="8" t="str">
        <f t="shared" ref="D14:D15" si="2">DEC2HEX(C14)</f>
        <v>800000</v>
      </c>
    </row>
    <row r="15">
      <c r="A15" s="2" t="s">
        <v>12</v>
      </c>
      <c r="B15" s="7">
        <v>0.1875</v>
      </c>
      <c r="C15" s="8">
        <f t="shared" si="1"/>
        <v>196608</v>
      </c>
      <c r="D15" s="8" t="str">
        <f t="shared" si="2"/>
        <v>30000</v>
      </c>
      <c r="E15" s="2" t="s">
        <v>13</v>
      </c>
    </row>
    <row r="17">
      <c r="D17" s="9"/>
      <c r="I17" s="10"/>
    </row>
    <row r="18">
      <c r="A18" s="6" t="s">
        <v>14</v>
      </c>
      <c r="B18" s="6" t="s">
        <v>15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20</v>
      </c>
    </row>
    <row r="19">
      <c r="A19" s="2" t="s">
        <v>21</v>
      </c>
      <c r="B19" s="2" t="s">
        <v>22</v>
      </c>
      <c r="C19" s="2" t="s">
        <v>21</v>
      </c>
      <c r="D19" s="2" t="str">
        <f>DEC2HEX(HEX2DEC(9000))</f>
        <v>9000</v>
      </c>
      <c r="E19" s="2" t="str">
        <f>DEC2HEX(HEX2DEC(5000))</f>
        <v>5000</v>
      </c>
      <c r="F19" s="8">
        <f t="shared" ref="F19:F23" si="3">HEX2DEC(E19)</f>
        <v>20480</v>
      </c>
      <c r="G19" s="8">
        <f t="shared" ref="G19:G23" si="4">F19/1048576 </f>
        <v>0.01953125</v>
      </c>
    </row>
    <row r="20">
      <c r="A20" s="2" t="s">
        <v>23</v>
      </c>
      <c r="B20" s="2" t="s">
        <v>22</v>
      </c>
      <c r="C20" s="2" t="s">
        <v>24</v>
      </c>
      <c r="D20" s="2" t="str">
        <f t="shared" ref="D20:D23" si="5">DEC2HEX(HEX2DEC(D19) + HEX2DEC(E19))</f>
        <v>E000</v>
      </c>
      <c r="E20" s="2" t="str">
        <f>DEC2HEX(HEX2DEC(2000))</f>
        <v>2000</v>
      </c>
      <c r="F20" s="8">
        <f t="shared" si="3"/>
        <v>8192</v>
      </c>
      <c r="G20" s="8">
        <f t="shared" si="4"/>
        <v>0.0078125</v>
      </c>
    </row>
    <row r="21">
      <c r="A21" s="2" t="s">
        <v>25</v>
      </c>
      <c r="B21" s="2" t="s">
        <v>26</v>
      </c>
      <c r="C21" s="2" t="s">
        <v>27</v>
      </c>
      <c r="D21" s="8" t="str">
        <f t="shared" si="5"/>
        <v>10000</v>
      </c>
      <c r="E21" s="8" t="str">
        <f>DEC2HEX(((HEX2DEC(D14)-HEX2DEC(D15)) - 65536)/2)</f>
        <v>3E0000</v>
      </c>
      <c r="F21" s="8">
        <f t="shared" si="3"/>
        <v>4063232</v>
      </c>
      <c r="G21" s="8">
        <f t="shared" si="4"/>
        <v>3.875</v>
      </c>
    </row>
    <row r="22">
      <c r="A22" s="2" t="s">
        <v>28</v>
      </c>
      <c r="B22" s="2" t="s">
        <v>26</v>
      </c>
      <c r="C22" s="2" t="s">
        <v>29</v>
      </c>
      <c r="D22" s="8" t="str">
        <f t="shared" si="5"/>
        <v>3F0000</v>
      </c>
      <c r="E22" s="8" t="str">
        <f>DEC2HEX(((HEX2DEC(D14)-HEX2DEC(D15)) - 65536)/2)</f>
        <v>3E0000</v>
      </c>
      <c r="F22" s="8">
        <f t="shared" si="3"/>
        <v>4063232</v>
      </c>
      <c r="G22" s="8">
        <f t="shared" si="4"/>
        <v>3.875</v>
      </c>
    </row>
    <row r="23">
      <c r="A23" s="2" t="s">
        <v>30</v>
      </c>
      <c r="B23" s="2" t="s">
        <v>22</v>
      </c>
      <c r="C23" s="2" t="s">
        <v>30</v>
      </c>
      <c r="D23" s="8" t="str">
        <f t="shared" si="5"/>
        <v>7D0000</v>
      </c>
      <c r="E23" s="8" t="str">
        <f>DEC2HEX(C15)</f>
        <v>30000</v>
      </c>
      <c r="F23" s="8">
        <f t="shared" si="3"/>
        <v>196608</v>
      </c>
      <c r="G23" s="8">
        <f t="shared" si="4"/>
        <v>0.1875</v>
      </c>
    </row>
    <row r="25">
      <c r="A25" s="4" t="s">
        <v>31</v>
      </c>
    </row>
    <row r="26">
      <c r="A26" s="2" t="s">
        <v>32</v>
      </c>
    </row>
    <row r="27">
      <c r="A27" s="2" t="s">
        <v>14</v>
      </c>
      <c r="B27" s="2" t="s">
        <v>15</v>
      </c>
      <c r="C27" s="2" t="s">
        <v>16</v>
      </c>
      <c r="D27" s="2" t="s">
        <v>17</v>
      </c>
      <c r="E27" s="2" t="s">
        <v>33</v>
      </c>
      <c r="F27" s="2" t="s">
        <v>34</v>
      </c>
    </row>
    <row r="28">
      <c r="A28" s="2" t="s">
        <v>21</v>
      </c>
      <c r="B28" s="2" t="s">
        <v>22</v>
      </c>
      <c r="C28" s="2" t="s">
        <v>21</v>
      </c>
      <c r="D28" s="2" t="str">
        <f t="shared" ref="D28:E28" si="6">CONCATENATE("0x"&amp;D19)</f>
        <v>0x9000</v>
      </c>
      <c r="E28" s="8" t="str">
        <f t="shared" si="6"/>
        <v>0x5000</v>
      </c>
    </row>
    <row r="29">
      <c r="A29" s="2" t="s">
        <v>23</v>
      </c>
      <c r="B29" s="2" t="s">
        <v>22</v>
      </c>
      <c r="C29" s="2" t="s">
        <v>24</v>
      </c>
      <c r="D29" s="2" t="str">
        <f t="shared" ref="D29:E29" si="7">CONCATENATE("0x"&amp;D20)</f>
        <v>0xE000</v>
      </c>
      <c r="E29" s="8" t="str">
        <f t="shared" si="7"/>
        <v>0x2000</v>
      </c>
    </row>
    <row r="30">
      <c r="A30" s="2" t="s">
        <v>25</v>
      </c>
      <c r="B30" s="2" t="s">
        <v>26</v>
      </c>
      <c r="C30" s="2" t="s">
        <v>27</v>
      </c>
      <c r="D30" s="2" t="str">
        <f t="shared" ref="D30:E30" si="8">CONCATENATE("0x"&amp;D21)</f>
        <v>0x10000</v>
      </c>
      <c r="E30" s="8" t="str">
        <f t="shared" si="8"/>
        <v>0x3E0000</v>
      </c>
    </row>
    <row r="31">
      <c r="A31" s="2" t="s">
        <v>28</v>
      </c>
      <c r="B31" s="2" t="s">
        <v>26</v>
      </c>
      <c r="C31" s="2" t="s">
        <v>29</v>
      </c>
      <c r="D31" s="2" t="str">
        <f t="shared" ref="D31:E31" si="9">CONCATENATE("0x"&amp;D22)</f>
        <v>0x3F0000</v>
      </c>
      <c r="E31" s="8" t="str">
        <f t="shared" si="9"/>
        <v>0x3E0000</v>
      </c>
    </row>
    <row r="32">
      <c r="A32" s="2" t="s">
        <v>30</v>
      </c>
      <c r="B32" s="2" t="s">
        <v>22</v>
      </c>
      <c r="C32" s="2" t="s">
        <v>30</v>
      </c>
      <c r="D32" s="2" t="str">
        <f t="shared" ref="D32:E32" si="10">CONCATENATE("0x"&amp;D23)</f>
        <v>0x7D0000</v>
      </c>
      <c r="E32" s="8" t="str">
        <f t="shared" si="10"/>
        <v>0x30000</v>
      </c>
    </row>
    <row r="34">
      <c r="A34" s="4" t="s">
        <v>35</v>
      </c>
    </row>
    <row r="35">
      <c r="A35" s="2" t="s">
        <v>21</v>
      </c>
      <c r="B35" s="2" t="s">
        <v>22</v>
      </c>
      <c r="C35" s="2" t="s">
        <v>21</v>
      </c>
      <c r="D35" s="2" t="s">
        <v>36</v>
      </c>
      <c r="E35" s="2" t="s">
        <v>37</v>
      </c>
    </row>
    <row r="36">
      <c r="A36" s="2" t="s">
        <v>23</v>
      </c>
      <c r="B36" s="2" t="s">
        <v>22</v>
      </c>
      <c r="C36" s="2" t="s">
        <v>24</v>
      </c>
      <c r="D36" s="2" t="s">
        <v>38</v>
      </c>
      <c r="E36" s="2" t="s">
        <v>39</v>
      </c>
    </row>
    <row r="37">
      <c r="A37" s="2" t="s">
        <v>25</v>
      </c>
      <c r="B37" s="2" t="s">
        <v>26</v>
      </c>
      <c r="C37" s="2" t="s">
        <v>27</v>
      </c>
      <c r="D37" s="8" t="s">
        <v>40</v>
      </c>
      <c r="E37" s="8" t="s">
        <v>41</v>
      </c>
    </row>
    <row r="38">
      <c r="A38" s="2" t="s">
        <v>28</v>
      </c>
      <c r="B38" s="2" t="s">
        <v>26</v>
      </c>
      <c r="C38" s="2" t="s">
        <v>29</v>
      </c>
      <c r="D38" s="8" t="s">
        <v>42</v>
      </c>
      <c r="E38" s="8" t="s">
        <v>41</v>
      </c>
    </row>
    <row r="39">
      <c r="A39" s="2" t="s">
        <v>30</v>
      </c>
      <c r="B39" s="2" t="s">
        <v>22</v>
      </c>
      <c r="C39" s="2" t="s">
        <v>30</v>
      </c>
      <c r="D39" s="8" t="s">
        <v>43</v>
      </c>
      <c r="E39" s="8" t="s">
        <v>44</v>
      </c>
    </row>
  </sheetData>
  <hyperlinks>
    <hyperlink r:id="rId1" ref="A3"/>
  </hyperlinks>
  <drawing r:id="rId2"/>
</worksheet>
</file>